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evaLK\Desktop\Исполнение бюджета\Исполнение 2022\Исполнение 1 полугодие 2022\"/>
    </mc:Choice>
  </mc:AlternateContent>
  <xr:revisionPtr revIDLastSave="0" documentId="13_ncr:1_{DAEE3516-458E-4EE5-A765-0BC9F2948F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1" r:id="rId1"/>
  </sheets>
  <definedNames>
    <definedName name="_xlnm.Print_Area" localSheetId="0">'приложение 1'!$A$1:$E$65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1" l="1"/>
  <c r="D34" i="1"/>
  <c r="E64" i="1"/>
  <c r="D62" i="1"/>
  <c r="C62" i="1"/>
  <c r="D11" i="1"/>
  <c r="D53" i="1"/>
  <c r="D16" i="1"/>
  <c r="C34" i="1"/>
  <c r="E38" i="1"/>
  <c r="C26" i="1"/>
  <c r="E63" i="1"/>
  <c r="E60" i="1"/>
  <c r="E59" i="1"/>
  <c r="E57" i="1"/>
  <c r="E54" i="1"/>
  <c r="D58" i="1"/>
  <c r="D56" i="1"/>
  <c r="D41" i="1"/>
  <c r="E19" i="1"/>
  <c r="E18" i="1"/>
  <c r="E17" i="1"/>
  <c r="E14" i="1"/>
  <c r="E13" i="1"/>
  <c r="E12" i="1"/>
  <c r="C41" i="1"/>
  <c r="C53" i="1"/>
  <c r="E53" i="1" s="1"/>
  <c r="C56" i="1"/>
  <c r="C58" i="1"/>
  <c r="E58" i="1" s="1"/>
  <c r="C11" i="1"/>
  <c r="E28" i="1"/>
  <c r="E27" i="1"/>
  <c r="D26" i="1"/>
  <c r="E43" i="1"/>
  <c r="E35" i="1"/>
  <c r="E22" i="1"/>
  <c r="E33" i="1"/>
  <c r="E25" i="1"/>
  <c r="E31" i="1"/>
  <c r="E30" i="1"/>
  <c r="E40" i="1"/>
  <c r="D49" i="1"/>
  <c r="D21" i="1"/>
  <c r="D24" i="1"/>
  <c r="D29" i="1"/>
  <c r="D32" i="1"/>
  <c r="C16" i="1"/>
  <c r="C21" i="1"/>
  <c r="C24" i="1"/>
  <c r="C29" i="1"/>
  <c r="C32" i="1"/>
  <c r="E26" i="1" l="1"/>
  <c r="E21" i="1"/>
  <c r="C52" i="1"/>
  <c r="C51" i="1" s="1"/>
  <c r="D52" i="1"/>
  <c r="D51" i="1" s="1"/>
  <c r="E62" i="1"/>
  <c r="E32" i="1"/>
  <c r="E34" i="1"/>
  <c r="E56" i="1"/>
  <c r="E41" i="1"/>
  <c r="C23" i="1"/>
  <c r="C10" i="1" s="1"/>
  <c r="E29" i="1"/>
  <c r="D23" i="1"/>
  <c r="E23" i="1" s="1"/>
  <c r="E11" i="1"/>
  <c r="E24" i="1"/>
  <c r="E16" i="1"/>
  <c r="E51" i="1" l="1"/>
  <c r="C65" i="1"/>
  <c r="E52" i="1"/>
  <c r="D10" i="1"/>
  <c r="D65" i="1" s="1"/>
  <c r="E65" i="1" l="1"/>
  <c r="E10" i="1"/>
</calcChain>
</file>

<file path=xl/sharedStrings.xml><?xml version="1.0" encoding="utf-8"?>
<sst xmlns="http://schemas.openxmlformats.org/spreadsheetml/2006/main" count="123" uniqueCount="122">
  <si>
    <t>БЕЗВОЗМЕЗДНЫЕ ПОСТУПЛЕНИЯ</t>
  </si>
  <si>
    <t>ДОХОДЫ</t>
  </si>
  <si>
    <t>Налог на доходы физических лиц</t>
  </si>
  <si>
    <t>Налоги  на  имущество</t>
  </si>
  <si>
    <t>Земельный налог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</si>
  <si>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</si>
  <si>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</si>
  <si>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</si>
  <si>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</si>
  <si>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</si>
  <si>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</si>
  <si>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</si>
  <si>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</si>
  <si>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</si>
  <si>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</si>
  <si>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>182 10102010 01 0000 110</t>
  </si>
  <si>
    <t>182 10102030 01 0000 110</t>
  </si>
  <si>
    <t>000 11400000000000000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</si>
  <si>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</si>
  <si>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</si>
  <si>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</si>
  <si>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</si>
  <si>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</si>
  <si>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</si>
  <si>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182 10503000 01 0000 110</t>
  </si>
  <si>
    <t>Уточненный план</t>
  </si>
  <si>
    <t>Исполнение</t>
  </si>
  <si>
    <t>Сумма</t>
  </si>
  <si>
    <t>%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</si>
  <si>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</si>
  <si>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 поселения</t>
  </si>
  <si>
    <t xml:space="preserve"> ШТРАФЫ, САНКЦИИ, ВОЗМЕЩЕНИЕ УЩЕРБА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</si>
  <si>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</si>
  <si>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182 10606043 13 0000 110</t>
  </si>
  <si>
    <t xml:space="preserve"> 182 10606033 13 0000 110</t>
  </si>
  <si>
    <t>Земельный налог с организаций, обладающих земельным участком, расположенным в границах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</si>
  <si>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</si>
  <si>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182 10601030 13 0000 110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</si>
  <si>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</si>
  <si>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650 11109045 13 0000 120</t>
  </si>
  <si>
    <t>Прочие поступления  от 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</si>
  <si>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</si>
  <si>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 на государственную регистрацию актов гражданского состояния</t>
  </si>
  <si>
    <t>Субвенции бюджетам  городских поселений на осуществление  первичного 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</si>
  <si>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</si>
  <si>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</si>
  <si>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</si>
  <si>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</si>
  <si>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</si>
  <si>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</si>
  <si>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650 11105075 13 0000 120</t>
  </si>
  <si>
    <t>Доходы от сдачи в аренду имущества, составляющего казну городских поселений (за исключением земельных участков)</t>
  </si>
  <si>
    <t>650 11701050 13 0000 180</t>
  </si>
  <si>
    <t>Невыясненные поступления, зачисляемые в бюджеты городских поселений</t>
  </si>
  <si>
    <t>Прочие неналоговые доходы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</si>
  <si>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</si>
  <si>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650 11402053 13 0000 410</t>
  </si>
  <si>
    <t>Дотации бюджетам бюджетной системы Российской Федерации</t>
  </si>
  <si>
    <t>100 1 03 02231 01 0000 110</t>
  </si>
  <si>
    <t>100 1 03 02241 01 0000 110</t>
  </si>
  <si>
    <t>100 1 03 02251 01 0000 110</t>
  </si>
  <si>
    <t>100 1 03 02261 01 0000 110</t>
  </si>
  <si>
    <t>650 11105013 13 0000 120</t>
  </si>
  <si>
    <t xml:space="preserve">650 11406013 13 0000 430
                             </t>
  </si>
  <si>
    <t>Транспортный налог</t>
  </si>
  <si>
    <t>182 10604011 02 0000 110</t>
  </si>
  <si>
    <t>Транспортный налог с организаций</t>
  </si>
  <si>
    <t>182 10604012 02 0000 110</t>
  </si>
  <si>
    <t>Транспортный налог с физических лиц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</si>
  <si>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</si>
  <si>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</si>
  <si>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</si>
  <si>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Субсидии бюджетам бюджетной системы Российской Федерации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</si>
  <si>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</si>
  <si>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</si>
  <si>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городских поселений на выполнение передаваемых полномочий  субъектов Российской Федерации</t>
  </si>
  <si>
    <t xml:space="preserve">Прочие межбюджетные трансферты, передаваемые бюджетам  городских поселений </t>
  </si>
  <si>
    <t>Всего</t>
  </si>
  <si>
    <t>650 11610062 13 0000 140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</si>
  <si>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</si>
  <si>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от _________________ 2022г. №__ </t>
  </si>
  <si>
    <t>650 11105025 13 0000 120</t>
  </si>
  <si>
    <t>650 11105314 13 0000 120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</si>
  <si>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</si>
  <si>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</si>
  <si>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</si>
  <si>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650 11611064 01 0000 140</t>
  </si>
  <si>
    <t>Отчет об исполнении доходов бюджета городского поселения Приобье по кодам видов доходов, подвидов доходов, классификации операций сектора государственного управления, относящихся к доходам бюджета за  1 полугодие 2022 года</t>
  </si>
  <si>
    <t>182 10102080 01 0000 110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</si>
  <si>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</si>
  <si>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</si>
  <si>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650 11607090 13 0000 140</t>
  </si>
  <si>
    <t>Прочие безвозмездные поступления в бюджеты городских поселений</t>
  </si>
  <si>
    <t>070 11105013 13 0000 120</t>
  </si>
  <si>
    <t>000 10102000 01 0000 110</t>
  </si>
  <si>
    <t>000 10000000 00 0000 000</t>
  </si>
  <si>
    <t>000 10300000 00 0000 000</t>
  </si>
  <si>
    <t>000 10500000 00 0000 000</t>
  </si>
  <si>
    <t>000 10600000 00 0000 000</t>
  </si>
  <si>
    <t>000 10601000 00 0000 110</t>
  </si>
  <si>
    <t xml:space="preserve">  182 10604000 02 0000 110</t>
  </si>
  <si>
    <t xml:space="preserve">  000 10606000 00 0000 110</t>
  </si>
  <si>
    <t xml:space="preserve"> 000 10800000 00 0000 000</t>
  </si>
  <si>
    <t xml:space="preserve"> 000 10807175 01 0000 110</t>
  </si>
  <si>
    <t>000 11100000 00 0000 000</t>
  </si>
  <si>
    <t>000 11600000 0000 00 000</t>
  </si>
  <si>
    <t>000 11700000 00 0000 000</t>
  </si>
  <si>
    <t>000 20000000 00 0000 000</t>
  </si>
  <si>
    <t>000 20200000 00 0000 150</t>
  </si>
  <si>
    <t>000 20210000 00 0000 150</t>
  </si>
  <si>
    <t>000 20220000 00 0000 150</t>
  </si>
  <si>
    <t>000 20230000 00 0000 150</t>
  </si>
  <si>
    <t xml:space="preserve"> 000 20240000 00 0000 150</t>
  </si>
  <si>
    <t xml:space="preserve"> 650 20215001 13 0000 150</t>
  </si>
  <si>
    <t xml:space="preserve"> 650 20215002 13 0000 150</t>
  </si>
  <si>
    <t>650 20229999 13 0000 150</t>
  </si>
  <si>
    <t>650 20235118 13 0000 150</t>
  </si>
  <si>
    <t>650 20235930 13 0000 150</t>
  </si>
  <si>
    <t>650 20230024 13 0000 150</t>
  </si>
  <si>
    <t xml:space="preserve"> 650 20249999 13 0000 150</t>
  </si>
  <si>
    <t>650  20705030 13 0000 150</t>
  </si>
  <si>
    <t>к постановлению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</si>
</sst>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64"/>
      <name val="Arial"/>
      <charset val="1"/>
    </font>
    <font>
      <sz val="12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/>
    <xf numFmtId="0" fontId="3" fillId="0" borderId="1" xfId="0" applyFont="1" applyBorder="1" applyAlignment="1">
      <alignment horizontal="justify" vertical="top" wrapText="1"/>
    </xf>
    <xf numFmtId="0" fontId="1" fillId="0" borderId="0" xfId="0" applyFont="1"/>
    <xf numFmtId="0" fontId="2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Border="1" applyAlignment="1">
      <alignment vertical="top"/>
    </xf>
    <xf numFmtId="165" fontId="4" fillId="0" borderId="2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vertical="top"/>
    </xf>
    <xf numFmtId="165" fontId="4" fillId="0" borderId="1" xfId="0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vertical="top"/>
    </xf>
    <xf numFmtId="0" fontId="5" fillId="0" borderId="0" xfId="0" applyFont="1" applyAlignment="1">
      <alignment horizontal="center"/>
    </xf>
    <xf numFmtId="165" fontId="2" fillId="0" borderId="1" xfId="0" applyNumberFormat="1" applyFont="1" applyFill="1" applyBorder="1" applyAlignment="1">
      <alignment vertical="top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165" fontId="4" fillId="0" borderId="1" xfId="0" applyNumberFormat="1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 wrapText="1"/>
    </xf>
    <xf numFmtId="165" fontId="2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wrapText="1"/>
    </xf>
    <xf numFmtId="165" fontId="4" fillId="0" borderId="2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vertical="top"/>
    </xf>
    <xf numFmtId="0" fontId="6" fillId="2" borderId="1" xfId="1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top" wrapText="1"/>
    </xf>
    <xf numFmtId="164" fontId="12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7"/>
  <sheetViews>
    <sheetView tabSelected="1" topLeftCell="A12" zoomScaleNormal="100" workbookViewId="0">
      <selection sqref="A1:E65"/>
    </sheetView>
  </sheetViews>
  <sheetFormatPr defaultRowHeight="12.75" x14ac:dyDescent="0.2"/>
  <cols>
    <col min="1" max="1" width="25.28515625" customWidth="1"/>
    <col min="2" max="2" width="67.7109375" customWidth="1"/>
    <col min="3" max="3" width="10.42578125" customWidth="1"/>
    <col min="4" max="4" width="9.5703125" customWidth="1"/>
    <col min="5" max="5" width="8.28515625" customWidth="1"/>
  </cols>
  <sheetData>
    <row r="1" spans="1:5" ht="15.75" x14ac:dyDescent="0.25">
      <c r="A1" s="34"/>
      <c r="B1" s="76" t="s">
        <v>13</v>
      </c>
      <c r="C1" s="76"/>
      <c r="D1" s="77"/>
      <c r="E1" s="77"/>
    </row>
    <row r="2" spans="1:5" ht="15.75" x14ac:dyDescent="0.25">
      <c r="A2" s="34"/>
      <c r="B2" s="76" t="s">
        <v>121</v>
      </c>
      <c r="C2" s="76"/>
      <c r="D2" s="77"/>
      <c r="E2" s="77"/>
    </row>
    <row r="3" spans="1:5" ht="15.75" x14ac:dyDescent="0.25">
      <c r="A3" s="34"/>
      <c r="B3" s="76" t="s">
        <v>14</v>
      </c>
      <c r="C3" s="76"/>
      <c r="D3" s="77"/>
      <c r="E3" s="77"/>
    </row>
    <row r="4" spans="1:5" ht="15.75" x14ac:dyDescent="0.25">
      <c r="A4" s="34"/>
      <c r="B4" s="76" t="s">
        <v>80</v>
      </c>
      <c r="C4" s="76"/>
      <c r="D4" s="77"/>
      <c r="E4" s="77"/>
    </row>
    <row r="5" spans="1:5" ht="57.75" customHeight="1" x14ac:dyDescent="0.2">
      <c r="A5" s="78" t="s">
        <v>87</v>
      </c>
      <c r="B5" s="79"/>
      <c r="C5" s="79"/>
      <c r="D5" s="79"/>
      <c r="E5" s="79"/>
    </row>
    <row r="6" spans="1:5" ht="8.25" hidden="1" customHeight="1" x14ac:dyDescent="0.2">
      <c r="A6" s="20"/>
      <c r="B6" s="20"/>
      <c r="C6" s="20"/>
      <c r="D6" s="20"/>
      <c r="E6" s="20"/>
    </row>
    <row r="7" spans="1:5" ht="15.75" x14ac:dyDescent="0.25">
      <c r="A7" s="18"/>
      <c r="B7" s="18"/>
      <c r="C7" s="18"/>
      <c r="D7" s="34"/>
      <c r="E7" s="34"/>
    </row>
    <row r="8" spans="1:5" ht="14.25" customHeight="1" x14ac:dyDescent="0.25">
      <c r="A8" s="35" t="s">
        <v>6</v>
      </c>
      <c r="B8" s="35"/>
      <c r="C8" s="74" t="s">
        <v>25</v>
      </c>
      <c r="D8" s="72" t="s">
        <v>26</v>
      </c>
      <c r="E8" s="73"/>
    </row>
    <row r="9" spans="1:5" ht="15.75" x14ac:dyDescent="0.25">
      <c r="A9" s="35" t="s">
        <v>7</v>
      </c>
      <c r="B9" s="35" t="s">
        <v>9</v>
      </c>
      <c r="C9" s="75"/>
      <c r="D9" s="35" t="s">
        <v>27</v>
      </c>
      <c r="E9" s="35" t="s">
        <v>28</v>
      </c>
    </row>
    <row r="10" spans="1:5" ht="28.5" x14ac:dyDescent="0.2">
      <c r="A10" s="62" t="s">
        <v>95</v>
      </c>
      <c r="B10" s="39" t="s">
        <v>1</v>
      </c>
      <c r="C10" s="6">
        <f>C11+C16+C21+C23+C32+C34+C41+C44+C49</f>
        <v>47139.5</v>
      </c>
      <c r="D10" s="6">
        <f>D11+D16+D21+D23+D32+D34+D41+D44+D49</f>
        <v>27834.951360000003</v>
      </c>
      <c r="E10" s="23">
        <f>D10/C10*100</f>
        <v>59.048041154445855</v>
      </c>
    </row>
    <row r="11" spans="1:5" ht="27" customHeight="1" x14ac:dyDescent="0.2">
      <c r="A11" s="62" t="s">
        <v>94</v>
      </c>
      <c r="B11" s="7" t="s">
        <v>2</v>
      </c>
      <c r="C11" s="40">
        <f>C12+C13+C14</f>
        <v>22000</v>
      </c>
      <c r="D11" s="40">
        <f>D12+D13+D14+D15</f>
        <v>13578.1</v>
      </c>
      <c r="E11" s="23">
        <f t="shared" ref="E11:E43" si="0">D11/C11*100</f>
        <v>61.718636363636371</v>
      </c>
    </row>
    <row r="12" spans="1:5" ht="62.25" customHeight="1" x14ac:dyDescent="0.25">
      <c r="A12" s="63" t="s">
        <v>15</v>
      </c>
      <c r="B12" s="41" t="s">
        <v>19</v>
      </c>
      <c r="C12" s="42">
        <v>21870</v>
      </c>
      <c r="D12" s="43">
        <v>13397.9</v>
      </c>
      <c r="E12" s="22">
        <f t="shared" si="0"/>
        <v>61.261545496113399</v>
      </c>
    </row>
    <row r="13" spans="1:5" ht="73.5" customHeight="1" x14ac:dyDescent="0.25">
      <c r="A13" s="63" t="s">
        <v>20</v>
      </c>
      <c r="B13" s="44" t="s">
        <v>21</v>
      </c>
      <c r="C13" s="42">
        <v>65</v>
      </c>
      <c r="D13" s="22">
        <v>21.1</v>
      </c>
      <c r="E13" s="22">
        <f t="shared" si="0"/>
        <v>32.461538461538467</v>
      </c>
    </row>
    <row r="14" spans="1:5" ht="46.5" customHeight="1" x14ac:dyDescent="0.25">
      <c r="A14" s="63" t="s">
        <v>16</v>
      </c>
      <c r="B14" s="44" t="s">
        <v>22</v>
      </c>
      <c r="C14" s="45">
        <v>65</v>
      </c>
      <c r="D14" s="21">
        <v>60.5</v>
      </c>
      <c r="E14" s="22">
        <f t="shared" si="0"/>
        <v>93.07692307692308</v>
      </c>
    </row>
    <row r="15" spans="1:5" ht="90" customHeight="1" x14ac:dyDescent="0.25">
      <c r="A15" s="63" t="s">
        <v>88</v>
      </c>
      <c r="B15" s="44" t="s">
        <v>89</v>
      </c>
      <c r="C15" s="45">
        <v>0</v>
      </c>
      <c r="D15" s="21">
        <v>98.6</v>
      </c>
      <c r="E15" s="22"/>
    </row>
    <row r="16" spans="1:5" ht="40.5" customHeight="1" x14ac:dyDescent="0.2">
      <c r="A16" s="37" t="s">
        <v>96</v>
      </c>
      <c r="B16" s="46" t="s">
        <v>45</v>
      </c>
      <c r="C16" s="47">
        <f>C17+C18+C19+C20</f>
        <v>7209.5</v>
      </c>
      <c r="D16" s="47">
        <f>D17+D18+D19+D20</f>
        <v>4225.9999999999991</v>
      </c>
      <c r="E16" s="23">
        <f t="shared" si="0"/>
        <v>58.617102434288086</v>
      </c>
    </row>
    <row r="17" spans="1:5" ht="73.5" customHeight="1" x14ac:dyDescent="0.25">
      <c r="A17" s="64" t="s">
        <v>58</v>
      </c>
      <c r="B17" s="48" t="s">
        <v>46</v>
      </c>
      <c r="C17" s="45">
        <v>3042</v>
      </c>
      <c r="D17" s="21">
        <v>2080.1999999999998</v>
      </c>
      <c r="E17" s="22">
        <f t="shared" si="0"/>
        <v>68.382642998027606</v>
      </c>
    </row>
    <row r="18" spans="1:5" ht="84.75" customHeight="1" x14ac:dyDescent="0.25">
      <c r="A18" s="64" t="s">
        <v>59</v>
      </c>
      <c r="B18" s="49" t="s">
        <v>47</v>
      </c>
      <c r="C18" s="45">
        <v>7.5</v>
      </c>
      <c r="D18" s="21">
        <v>12.2</v>
      </c>
      <c r="E18" s="22">
        <f t="shared" si="0"/>
        <v>162.66666666666666</v>
      </c>
    </row>
    <row r="19" spans="1:5" ht="66.75" customHeight="1" x14ac:dyDescent="0.25">
      <c r="A19" s="64" t="s">
        <v>60</v>
      </c>
      <c r="B19" s="48" t="s">
        <v>48</v>
      </c>
      <c r="C19" s="45">
        <v>4160</v>
      </c>
      <c r="D19" s="21">
        <v>2396.1999999999998</v>
      </c>
      <c r="E19" s="22">
        <f t="shared" si="0"/>
        <v>57.60096153846154</v>
      </c>
    </row>
    <row r="20" spans="1:5" ht="61.5" customHeight="1" x14ac:dyDescent="0.25">
      <c r="A20" s="64" t="s">
        <v>61</v>
      </c>
      <c r="B20" s="48" t="s">
        <v>49</v>
      </c>
      <c r="C20" s="45"/>
      <c r="D20" s="21">
        <v>-262.60000000000002</v>
      </c>
      <c r="E20" s="23"/>
    </row>
    <row r="21" spans="1:5" s="4" customFormat="1" ht="34.5" customHeight="1" x14ac:dyDescent="0.2">
      <c r="A21" s="62" t="s">
        <v>97</v>
      </c>
      <c r="B21" s="7" t="s">
        <v>18</v>
      </c>
      <c r="C21" s="47">
        <f>C22</f>
        <v>45</v>
      </c>
      <c r="D21" s="47">
        <f>D22</f>
        <v>17.2</v>
      </c>
      <c r="E21" s="23">
        <f t="shared" si="0"/>
        <v>38.222222222222221</v>
      </c>
    </row>
    <row r="22" spans="1:5" ht="17.25" customHeight="1" x14ac:dyDescent="0.2">
      <c r="A22" s="63" t="s">
        <v>24</v>
      </c>
      <c r="B22" s="11" t="s">
        <v>23</v>
      </c>
      <c r="C22" s="45">
        <v>45</v>
      </c>
      <c r="D22" s="50">
        <v>17.2</v>
      </c>
      <c r="E22" s="22">
        <f t="shared" si="0"/>
        <v>38.222222222222221</v>
      </c>
    </row>
    <row r="23" spans="1:5" ht="14.25" customHeight="1" x14ac:dyDescent="0.2">
      <c r="A23" s="62" t="s">
        <v>98</v>
      </c>
      <c r="B23" s="7" t="s">
        <v>3</v>
      </c>
      <c r="C23" s="40">
        <f>C24+C29+C26</f>
        <v>10760</v>
      </c>
      <c r="D23" s="40">
        <f>D24+D29+D26</f>
        <v>4985.7</v>
      </c>
      <c r="E23" s="23">
        <f t="shared" si="0"/>
        <v>46.335501858736059</v>
      </c>
    </row>
    <row r="24" spans="1:5" ht="26.25" customHeight="1" x14ac:dyDescent="0.2">
      <c r="A24" s="62" t="s">
        <v>99</v>
      </c>
      <c r="B24" s="7" t="s">
        <v>8</v>
      </c>
      <c r="C24" s="40">
        <f>C25</f>
        <v>4600</v>
      </c>
      <c r="D24" s="40">
        <f>D25</f>
        <v>687.7</v>
      </c>
      <c r="E24" s="23">
        <f t="shared" si="0"/>
        <v>14.950000000000003</v>
      </c>
    </row>
    <row r="25" spans="1:5" ht="35.25" customHeight="1" x14ac:dyDescent="0.2">
      <c r="A25" s="63" t="s">
        <v>37</v>
      </c>
      <c r="B25" s="5" t="s">
        <v>38</v>
      </c>
      <c r="C25" s="45">
        <v>4600</v>
      </c>
      <c r="D25" s="21">
        <v>687.7</v>
      </c>
      <c r="E25" s="22">
        <f t="shared" si="0"/>
        <v>14.950000000000003</v>
      </c>
    </row>
    <row r="26" spans="1:5" ht="25.5" customHeight="1" x14ac:dyDescent="0.2">
      <c r="A26" s="81" t="s">
        <v>100</v>
      </c>
      <c r="B26" s="51" t="s">
        <v>64</v>
      </c>
      <c r="C26" s="47">
        <f>C27+C28</f>
        <v>440</v>
      </c>
      <c r="D26" s="52">
        <f>D27+D28</f>
        <v>90</v>
      </c>
      <c r="E26" s="23">
        <f t="shared" si="0"/>
        <v>20.454545454545457</v>
      </c>
    </row>
    <row r="27" spans="1:5" ht="27" customHeight="1" x14ac:dyDescent="0.2">
      <c r="A27" s="63" t="s">
        <v>65</v>
      </c>
      <c r="B27" s="5" t="s">
        <v>66</v>
      </c>
      <c r="C27" s="45">
        <v>200</v>
      </c>
      <c r="D27" s="22">
        <v>39.200000000000003</v>
      </c>
      <c r="E27" s="23">
        <f t="shared" si="0"/>
        <v>19.600000000000001</v>
      </c>
    </row>
    <row r="28" spans="1:5" ht="21" customHeight="1" x14ac:dyDescent="0.2">
      <c r="A28" s="63" t="s">
        <v>67</v>
      </c>
      <c r="B28" s="5" t="s">
        <v>68</v>
      </c>
      <c r="C28" s="45">
        <v>240</v>
      </c>
      <c r="D28" s="22">
        <v>50.8</v>
      </c>
      <c r="E28" s="23">
        <f t="shared" si="0"/>
        <v>21.166666666666664</v>
      </c>
    </row>
    <row r="29" spans="1:5" ht="28.5" customHeight="1" x14ac:dyDescent="0.2">
      <c r="A29" s="62" t="s">
        <v>101</v>
      </c>
      <c r="B29" s="7" t="s">
        <v>4</v>
      </c>
      <c r="C29" s="40">
        <f>C30+C31</f>
        <v>5720</v>
      </c>
      <c r="D29" s="40">
        <f>D30+D31</f>
        <v>4208</v>
      </c>
      <c r="E29" s="23">
        <f t="shared" si="0"/>
        <v>73.56643356643356</v>
      </c>
    </row>
    <row r="30" spans="1:5" ht="29.25" customHeight="1" x14ac:dyDescent="0.25">
      <c r="A30" s="38" t="s">
        <v>33</v>
      </c>
      <c r="B30" s="53" t="s">
        <v>32</v>
      </c>
      <c r="C30" s="45">
        <v>1820</v>
      </c>
      <c r="D30" s="21">
        <v>274.3</v>
      </c>
      <c r="E30" s="22">
        <f t="shared" si="0"/>
        <v>15.071428571428571</v>
      </c>
    </row>
    <row r="31" spans="1:5" ht="32.25" customHeight="1" x14ac:dyDescent="0.25">
      <c r="A31" s="38" t="s">
        <v>34</v>
      </c>
      <c r="B31" s="53" t="s">
        <v>35</v>
      </c>
      <c r="C31" s="12">
        <v>3900</v>
      </c>
      <c r="D31" s="22">
        <v>3933.7</v>
      </c>
      <c r="E31" s="22">
        <f t="shared" si="0"/>
        <v>100.86410256410257</v>
      </c>
    </row>
    <row r="32" spans="1:5" s="4" customFormat="1" ht="19.5" customHeight="1" x14ac:dyDescent="0.2">
      <c r="A32" s="69" t="s">
        <v>102</v>
      </c>
      <c r="B32" s="8" t="s">
        <v>29</v>
      </c>
      <c r="C32" s="54">
        <f>C33</f>
        <v>56.4</v>
      </c>
      <c r="D32" s="54">
        <f>D33</f>
        <v>40</v>
      </c>
      <c r="E32" s="23">
        <f t="shared" si="0"/>
        <v>70.921985815602838</v>
      </c>
    </row>
    <row r="33" spans="1:5" ht="75.75" customHeight="1" x14ac:dyDescent="0.2">
      <c r="A33" s="70" t="s">
        <v>103</v>
      </c>
      <c r="B33" s="11" t="s">
        <v>30</v>
      </c>
      <c r="C33" s="55">
        <v>56.4</v>
      </c>
      <c r="D33" s="22">
        <v>40</v>
      </c>
      <c r="E33" s="22">
        <f t="shared" si="0"/>
        <v>70.921985815602838</v>
      </c>
    </row>
    <row r="34" spans="1:5" ht="31.5" customHeight="1" x14ac:dyDescent="0.2">
      <c r="A34" s="62" t="s">
        <v>104</v>
      </c>
      <c r="B34" s="7" t="s">
        <v>10</v>
      </c>
      <c r="C34" s="13">
        <f>C35+C38+C40+C37+C39</f>
        <v>6838.5999999999995</v>
      </c>
      <c r="D34" s="13">
        <f>D35+D38+D40+D37+D39+D36</f>
        <v>4730.1513599999998</v>
      </c>
      <c r="E34" s="23">
        <f t="shared" si="0"/>
        <v>69.168416927441285</v>
      </c>
    </row>
    <row r="35" spans="1:5" ht="64.5" customHeight="1" x14ac:dyDescent="0.2">
      <c r="A35" s="63" t="s">
        <v>62</v>
      </c>
      <c r="B35" s="5" t="s">
        <v>36</v>
      </c>
      <c r="C35" s="29">
        <v>4996.3999999999996</v>
      </c>
      <c r="D35" s="29">
        <v>3468.1</v>
      </c>
      <c r="E35" s="22">
        <f t="shared" si="0"/>
        <v>69.411976623168684</v>
      </c>
    </row>
    <row r="36" spans="1:5" ht="61.5" customHeight="1" x14ac:dyDescent="0.2">
      <c r="A36" s="63" t="s">
        <v>93</v>
      </c>
      <c r="B36" s="5" t="s">
        <v>36</v>
      </c>
      <c r="C36" s="29">
        <v>0</v>
      </c>
      <c r="D36" s="29">
        <v>22.7</v>
      </c>
      <c r="E36" s="22">
        <v>0</v>
      </c>
    </row>
    <row r="37" spans="1:5" ht="62.25" customHeight="1" x14ac:dyDescent="0.2">
      <c r="A37" s="63" t="s">
        <v>81</v>
      </c>
      <c r="B37" s="27" t="s">
        <v>83</v>
      </c>
      <c r="C37" s="29">
        <v>0</v>
      </c>
      <c r="D37" s="29">
        <v>18.95</v>
      </c>
      <c r="E37" s="22">
        <v>0</v>
      </c>
    </row>
    <row r="38" spans="1:5" ht="34.5" customHeight="1" x14ac:dyDescent="0.2">
      <c r="A38" s="63" t="s">
        <v>50</v>
      </c>
      <c r="B38" s="27" t="s">
        <v>51</v>
      </c>
      <c r="C38" s="14">
        <v>1251.5</v>
      </c>
      <c r="D38" s="21">
        <v>1170.2</v>
      </c>
      <c r="E38" s="22">
        <f t="shared" si="0"/>
        <v>93.503795445465443</v>
      </c>
    </row>
    <row r="39" spans="1:5" ht="96" customHeight="1" x14ac:dyDescent="0.2">
      <c r="A39" s="63" t="s">
        <v>82</v>
      </c>
      <c r="B39" s="27" t="s">
        <v>84</v>
      </c>
      <c r="C39" s="14">
        <v>0</v>
      </c>
      <c r="D39" s="22">
        <v>1.3600000000000001E-3</v>
      </c>
      <c r="E39" s="22">
        <v>0</v>
      </c>
    </row>
    <row r="40" spans="1:5" ht="65.25" customHeight="1" x14ac:dyDescent="0.2">
      <c r="A40" s="63" t="s">
        <v>39</v>
      </c>
      <c r="B40" s="3" t="s">
        <v>40</v>
      </c>
      <c r="C40" s="24">
        <v>590.70000000000005</v>
      </c>
      <c r="D40" s="22">
        <v>50.2</v>
      </c>
      <c r="E40" s="22">
        <f>D40/C40*100</f>
        <v>8.4983917386152026</v>
      </c>
    </row>
    <row r="41" spans="1:5" ht="19.5" customHeight="1" x14ac:dyDescent="0.2">
      <c r="A41" s="65" t="s">
        <v>17</v>
      </c>
      <c r="B41" s="8" t="s">
        <v>5</v>
      </c>
      <c r="C41" s="15">
        <f>C42+C43</f>
        <v>230</v>
      </c>
      <c r="D41" s="15">
        <f>D42+D43</f>
        <v>235.4</v>
      </c>
      <c r="E41" s="23">
        <f t="shared" si="0"/>
        <v>102.34782608695652</v>
      </c>
    </row>
    <row r="42" spans="1:5" ht="73.5" customHeight="1" x14ac:dyDescent="0.25">
      <c r="A42" s="66" t="s">
        <v>56</v>
      </c>
      <c r="B42" s="28" t="s">
        <v>55</v>
      </c>
      <c r="C42" s="19">
        <v>0</v>
      </c>
      <c r="D42" s="19">
        <v>0</v>
      </c>
      <c r="E42" s="22">
        <v>0</v>
      </c>
    </row>
    <row r="43" spans="1:5" ht="49.5" customHeight="1" x14ac:dyDescent="0.2">
      <c r="A43" s="63" t="s">
        <v>63</v>
      </c>
      <c r="B43" s="5" t="s">
        <v>44</v>
      </c>
      <c r="C43" s="19">
        <v>230</v>
      </c>
      <c r="D43" s="19">
        <v>235.4</v>
      </c>
      <c r="E43" s="22">
        <f t="shared" si="0"/>
        <v>102.34782608695652</v>
      </c>
    </row>
    <row r="44" spans="1:5" ht="22.5" customHeight="1" x14ac:dyDescent="0.2">
      <c r="A44" s="67" t="s">
        <v>105</v>
      </c>
      <c r="B44" s="25" t="s">
        <v>31</v>
      </c>
      <c r="C44" s="17">
        <v>0</v>
      </c>
      <c r="D44" s="17">
        <f>D45+D46+D47+D48</f>
        <v>10</v>
      </c>
      <c r="E44" s="23">
        <v>0</v>
      </c>
    </row>
    <row r="45" spans="1:5" ht="69.75" customHeight="1" x14ac:dyDescent="0.2">
      <c r="A45" s="68" t="s">
        <v>70</v>
      </c>
      <c r="B45" s="30" t="s">
        <v>69</v>
      </c>
      <c r="C45" s="36">
        <v>0</v>
      </c>
      <c r="D45" s="36">
        <v>1.4</v>
      </c>
      <c r="E45" s="17">
        <v>0</v>
      </c>
    </row>
    <row r="46" spans="1:5" ht="69.75" customHeight="1" x14ac:dyDescent="0.2">
      <c r="A46" s="68" t="s">
        <v>91</v>
      </c>
      <c r="B46" s="71" t="s">
        <v>90</v>
      </c>
      <c r="C46" s="36">
        <v>0</v>
      </c>
      <c r="D46" s="36">
        <v>5</v>
      </c>
      <c r="E46" s="36">
        <v>0</v>
      </c>
    </row>
    <row r="47" spans="1:5" ht="117.75" customHeight="1" x14ac:dyDescent="0.2">
      <c r="A47" s="68" t="s">
        <v>78</v>
      </c>
      <c r="B47" s="30" t="s">
        <v>79</v>
      </c>
      <c r="C47" s="12">
        <v>0</v>
      </c>
      <c r="D47" s="12">
        <v>1.4</v>
      </c>
      <c r="E47" s="22">
        <v>0</v>
      </c>
    </row>
    <row r="48" spans="1:5" ht="64.5" customHeight="1" x14ac:dyDescent="0.2">
      <c r="A48" s="68" t="s">
        <v>86</v>
      </c>
      <c r="B48" s="30" t="s">
        <v>85</v>
      </c>
      <c r="C48" s="12">
        <v>0</v>
      </c>
      <c r="D48" s="12">
        <v>2.2000000000000002</v>
      </c>
      <c r="E48" s="22">
        <v>0</v>
      </c>
    </row>
    <row r="49" spans="1:5" ht="24" customHeight="1" x14ac:dyDescent="0.2">
      <c r="A49" s="67" t="s">
        <v>106</v>
      </c>
      <c r="B49" s="56" t="s">
        <v>54</v>
      </c>
      <c r="C49" s="17">
        <v>0</v>
      </c>
      <c r="D49" s="17">
        <f>D50</f>
        <v>12.4</v>
      </c>
      <c r="E49" s="23">
        <v>0</v>
      </c>
    </row>
    <row r="50" spans="1:5" ht="30.75" customHeight="1" x14ac:dyDescent="0.2">
      <c r="A50" s="68" t="s">
        <v>52</v>
      </c>
      <c r="B50" s="26" t="s">
        <v>53</v>
      </c>
      <c r="C50" s="12">
        <v>0</v>
      </c>
      <c r="D50" s="12">
        <v>12.4</v>
      </c>
      <c r="E50" s="23">
        <v>0</v>
      </c>
    </row>
    <row r="51" spans="1:5" ht="24.75" customHeight="1" x14ac:dyDescent="0.2">
      <c r="A51" s="62" t="s">
        <v>107</v>
      </c>
      <c r="B51" s="9" t="s">
        <v>0</v>
      </c>
      <c r="C51" s="16">
        <f>C52</f>
        <v>58468.100000000006</v>
      </c>
      <c r="D51" s="16">
        <f>D52</f>
        <v>33890.699999999997</v>
      </c>
      <c r="E51" s="23">
        <f t="shared" ref="E51:E65" si="1">D51/C51*100</f>
        <v>57.964428466120829</v>
      </c>
    </row>
    <row r="52" spans="1:5" ht="28.5" x14ac:dyDescent="0.2">
      <c r="A52" s="37" t="s">
        <v>108</v>
      </c>
      <c r="B52" s="10" t="s">
        <v>12</v>
      </c>
      <c r="C52" s="17">
        <f>C53+C56+C58+C62</f>
        <v>58468.100000000006</v>
      </c>
      <c r="D52" s="17">
        <f>D53+D56+D58+D62</f>
        <v>33890.699999999997</v>
      </c>
      <c r="E52" s="23">
        <f t="shared" si="1"/>
        <v>57.964428466120829</v>
      </c>
    </row>
    <row r="53" spans="1:5" ht="28.5" x14ac:dyDescent="0.2">
      <c r="A53" s="37" t="s">
        <v>109</v>
      </c>
      <c r="B53" s="57" t="s">
        <v>57</v>
      </c>
      <c r="C53" s="17">
        <f>C55+C54</f>
        <v>21504.2</v>
      </c>
      <c r="D53" s="17">
        <f>D55+D54</f>
        <v>10752.1</v>
      </c>
      <c r="E53" s="23">
        <f t="shared" si="1"/>
        <v>50</v>
      </c>
    </row>
    <row r="54" spans="1:5" ht="33.75" customHeight="1" x14ac:dyDescent="0.25">
      <c r="A54" s="38" t="s">
        <v>113</v>
      </c>
      <c r="B54" s="31" t="s">
        <v>71</v>
      </c>
      <c r="C54" s="12">
        <v>21504.2</v>
      </c>
      <c r="D54" s="22">
        <v>10752.1</v>
      </c>
      <c r="E54" s="22">
        <f t="shared" si="1"/>
        <v>50</v>
      </c>
    </row>
    <row r="55" spans="1:5" ht="37.5" customHeight="1" x14ac:dyDescent="0.2">
      <c r="A55" s="38" t="s">
        <v>114</v>
      </c>
      <c r="B55" s="5" t="s">
        <v>41</v>
      </c>
      <c r="C55" s="19">
        <v>0</v>
      </c>
      <c r="D55" s="19">
        <v>0</v>
      </c>
      <c r="E55" s="22">
        <v>0</v>
      </c>
    </row>
    <row r="56" spans="1:5" ht="31.5" customHeight="1" x14ac:dyDescent="0.2">
      <c r="A56" s="37" t="s">
        <v>110</v>
      </c>
      <c r="B56" s="7" t="s">
        <v>72</v>
      </c>
      <c r="C56" s="15">
        <f>C57</f>
        <v>80</v>
      </c>
      <c r="D56" s="23">
        <f>D57</f>
        <v>50.7</v>
      </c>
      <c r="E56" s="23">
        <f t="shared" si="1"/>
        <v>63.375</v>
      </c>
    </row>
    <row r="57" spans="1:5" ht="22.5" customHeight="1" x14ac:dyDescent="0.2">
      <c r="A57" s="38" t="s">
        <v>115</v>
      </c>
      <c r="B57" s="5" t="s">
        <v>73</v>
      </c>
      <c r="C57" s="12">
        <v>80</v>
      </c>
      <c r="D57" s="12">
        <v>50.7</v>
      </c>
      <c r="E57" s="22">
        <f t="shared" si="1"/>
        <v>63.375</v>
      </c>
    </row>
    <row r="58" spans="1:5" ht="29.25" customHeight="1" x14ac:dyDescent="0.2">
      <c r="A58" s="37" t="s">
        <v>111</v>
      </c>
      <c r="B58" s="8" t="s">
        <v>74</v>
      </c>
      <c r="C58" s="17">
        <f>C61+C60+C59</f>
        <v>813.6</v>
      </c>
      <c r="D58" s="17">
        <f>D61+D60+D59</f>
        <v>273.89999999999998</v>
      </c>
      <c r="E58" s="23">
        <f t="shared" si="1"/>
        <v>33.665191740412972</v>
      </c>
    </row>
    <row r="59" spans="1:5" ht="33.75" customHeight="1" x14ac:dyDescent="0.2">
      <c r="A59" s="38" t="s">
        <v>116</v>
      </c>
      <c r="B59" s="5" t="s">
        <v>43</v>
      </c>
      <c r="C59" s="12">
        <v>493.8</v>
      </c>
      <c r="D59" s="22">
        <v>186</v>
      </c>
      <c r="E59" s="22">
        <f t="shared" si="1"/>
        <v>37.66707168894289</v>
      </c>
    </row>
    <row r="60" spans="1:5" ht="30" x14ac:dyDescent="0.25">
      <c r="A60" s="38" t="s">
        <v>117</v>
      </c>
      <c r="B60" s="5" t="s">
        <v>42</v>
      </c>
      <c r="C60" s="58">
        <v>319.8</v>
      </c>
      <c r="D60" s="58">
        <v>87.9</v>
      </c>
      <c r="E60" s="32">
        <f t="shared" si="1"/>
        <v>27.485928705440905</v>
      </c>
    </row>
    <row r="61" spans="1:5" ht="30" x14ac:dyDescent="0.25">
      <c r="A61" s="38" t="s">
        <v>118</v>
      </c>
      <c r="B61" s="5" t="s">
        <v>75</v>
      </c>
      <c r="C61" s="58">
        <v>0</v>
      </c>
      <c r="D61" s="58">
        <v>0</v>
      </c>
      <c r="E61" s="32">
        <v>0</v>
      </c>
    </row>
    <row r="62" spans="1:5" ht="27" customHeight="1" x14ac:dyDescent="0.25">
      <c r="A62" s="37" t="s">
        <v>112</v>
      </c>
      <c r="B62" s="8" t="s">
        <v>11</v>
      </c>
      <c r="C62" s="59">
        <f>C63+C64</f>
        <v>36070.300000000003</v>
      </c>
      <c r="D62" s="59">
        <f>D63+D64</f>
        <v>22814</v>
      </c>
      <c r="E62" s="33">
        <f t="shared" si="1"/>
        <v>63.248711543846312</v>
      </c>
    </row>
    <row r="63" spans="1:5" ht="33.75" customHeight="1" x14ac:dyDescent="0.25">
      <c r="A63" s="38" t="s">
        <v>119</v>
      </c>
      <c r="B63" s="11" t="s">
        <v>76</v>
      </c>
      <c r="C63" s="58">
        <v>36050.300000000003</v>
      </c>
      <c r="D63" s="58">
        <v>22724</v>
      </c>
      <c r="E63" s="32">
        <f t="shared" si="1"/>
        <v>63.03414950777109</v>
      </c>
    </row>
    <row r="64" spans="1:5" ht="27.75" customHeight="1" x14ac:dyDescent="0.2">
      <c r="A64" s="38" t="s">
        <v>120</v>
      </c>
      <c r="B64" s="71" t="s">
        <v>92</v>
      </c>
      <c r="C64" s="80">
        <v>20</v>
      </c>
      <c r="D64" s="80">
        <v>90</v>
      </c>
      <c r="E64" s="80">
        <f t="shared" si="1"/>
        <v>450</v>
      </c>
    </row>
    <row r="65" spans="1:5" ht="16.5" customHeight="1" x14ac:dyDescent="0.25">
      <c r="A65" s="59"/>
      <c r="B65" s="60" t="s">
        <v>77</v>
      </c>
      <c r="C65" s="61">
        <f>C10+C51</f>
        <v>105607.6</v>
      </c>
      <c r="D65" s="61">
        <f>D10+D51</f>
        <v>61725.651360000003</v>
      </c>
      <c r="E65" s="33">
        <f t="shared" si="1"/>
        <v>58.448114870520683</v>
      </c>
    </row>
    <row r="66" spans="1:5" x14ac:dyDescent="0.2">
      <c r="B66" s="1"/>
      <c r="D66" s="2"/>
    </row>
    <row r="67" spans="1:5" x14ac:dyDescent="0.2">
      <c r="B67" s="1"/>
      <c r="D67" s="2"/>
    </row>
    <row r="68" spans="1:5" x14ac:dyDescent="0.2">
      <c r="B68" s="1"/>
      <c r="D68" s="2"/>
    </row>
    <row r="69" spans="1:5" x14ac:dyDescent="0.2">
      <c r="B69" s="1"/>
      <c r="D69" s="2"/>
    </row>
    <row r="70" spans="1:5" x14ac:dyDescent="0.2">
      <c r="B70" s="1"/>
      <c r="D70" s="2"/>
    </row>
    <row r="71" spans="1:5" x14ac:dyDescent="0.2">
      <c r="B71" s="1"/>
      <c r="D71" s="2"/>
    </row>
    <row r="72" spans="1:5" x14ac:dyDescent="0.2">
      <c r="B72" s="1"/>
      <c r="D72" s="2"/>
    </row>
    <row r="73" spans="1:5" x14ac:dyDescent="0.2">
      <c r="B73" s="1"/>
      <c r="D73" s="2"/>
    </row>
    <row r="74" spans="1:5" x14ac:dyDescent="0.2">
      <c r="B74" s="1"/>
      <c r="D74" s="2"/>
    </row>
    <row r="75" spans="1:5" x14ac:dyDescent="0.2">
      <c r="B75" s="1"/>
      <c r="D75" s="2"/>
    </row>
    <row r="76" spans="1:5" x14ac:dyDescent="0.2">
      <c r="B76" s="1"/>
      <c r="D76" s="2"/>
    </row>
    <row r="77" spans="1:5" x14ac:dyDescent="0.2">
      <c r="B77" s="1"/>
      <c r="D77" s="2"/>
    </row>
    <row r="78" spans="1:5" x14ac:dyDescent="0.2">
      <c r="B78" s="1"/>
      <c r="D78" s="2"/>
    </row>
    <row r="79" spans="1:5" x14ac:dyDescent="0.2">
      <c r="B79" s="1"/>
      <c r="D79" s="2"/>
    </row>
    <row r="80" spans="1:5" x14ac:dyDescent="0.2">
      <c r="B80" s="1"/>
      <c r="D80" s="2"/>
    </row>
    <row r="81" spans="2:4" x14ac:dyDescent="0.2">
      <c r="B81" s="1"/>
      <c r="D81" s="2"/>
    </row>
    <row r="82" spans="2:4" x14ac:dyDescent="0.2">
      <c r="B82" s="1"/>
      <c r="D82" s="2"/>
    </row>
    <row r="83" spans="2:4" x14ac:dyDescent="0.2">
      <c r="B83" s="1"/>
      <c r="D83" s="2"/>
    </row>
    <row r="84" spans="2:4" x14ac:dyDescent="0.2">
      <c r="B84" s="1"/>
      <c r="D84" s="2"/>
    </row>
    <row r="85" spans="2:4" x14ac:dyDescent="0.2">
      <c r="B85" s="1"/>
      <c r="D85" s="2"/>
    </row>
    <row r="86" spans="2:4" x14ac:dyDescent="0.2">
      <c r="B86" s="1"/>
      <c r="D86" s="2"/>
    </row>
    <row r="87" spans="2:4" x14ac:dyDescent="0.2">
      <c r="B87" s="1"/>
      <c r="D87" s="2"/>
    </row>
    <row r="88" spans="2:4" x14ac:dyDescent="0.2">
      <c r="B88" s="1"/>
    </row>
    <row r="89" spans="2:4" x14ac:dyDescent="0.2">
      <c r="B89" s="1"/>
    </row>
    <row r="90" spans="2:4" x14ac:dyDescent="0.2">
      <c r="B90" s="1"/>
    </row>
    <row r="91" spans="2:4" x14ac:dyDescent="0.2">
      <c r="B91" s="1"/>
    </row>
    <row r="92" spans="2:4" x14ac:dyDescent="0.2">
      <c r="B92" s="1"/>
    </row>
    <row r="93" spans="2:4" x14ac:dyDescent="0.2">
      <c r="B93" s="1"/>
    </row>
    <row r="94" spans="2:4" x14ac:dyDescent="0.2">
      <c r="B94" s="1"/>
    </row>
    <row r="95" spans="2:4" x14ac:dyDescent="0.2">
      <c r="B95" s="1"/>
    </row>
    <row r="96" spans="2:4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  <row r="261" spans="2:2" x14ac:dyDescent="0.2">
      <c r="B261" s="1"/>
    </row>
    <row r="262" spans="2:2" x14ac:dyDescent="0.2">
      <c r="B262" s="1"/>
    </row>
    <row r="263" spans="2:2" x14ac:dyDescent="0.2">
      <c r="B263" s="1"/>
    </row>
    <row r="264" spans="2:2" x14ac:dyDescent="0.2">
      <c r="B264" s="1"/>
    </row>
    <row r="265" spans="2:2" x14ac:dyDescent="0.2">
      <c r="B265" s="1"/>
    </row>
    <row r="266" spans="2:2" x14ac:dyDescent="0.2">
      <c r="B266" s="1"/>
    </row>
    <row r="267" spans="2:2" x14ac:dyDescent="0.2">
      <c r="B267" s="1"/>
    </row>
    <row r="268" spans="2:2" x14ac:dyDescent="0.2">
      <c r="B268" s="1"/>
    </row>
    <row r="269" spans="2:2" x14ac:dyDescent="0.2">
      <c r="B269" s="1"/>
    </row>
    <row r="270" spans="2:2" x14ac:dyDescent="0.2">
      <c r="B270" s="1"/>
    </row>
    <row r="271" spans="2:2" x14ac:dyDescent="0.2">
      <c r="B271" s="1"/>
    </row>
    <row r="272" spans="2:2" x14ac:dyDescent="0.2">
      <c r="B272" s="1"/>
    </row>
    <row r="273" spans="2:2" x14ac:dyDescent="0.2">
      <c r="B273" s="1"/>
    </row>
    <row r="274" spans="2:2" x14ac:dyDescent="0.2">
      <c r="B274" s="1"/>
    </row>
    <row r="275" spans="2:2" x14ac:dyDescent="0.2">
      <c r="B275" s="1"/>
    </row>
    <row r="276" spans="2:2" x14ac:dyDescent="0.2">
      <c r="B276" s="1"/>
    </row>
    <row r="277" spans="2:2" x14ac:dyDescent="0.2">
      <c r="B277" s="1"/>
    </row>
    <row r="278" spans="2:2" x14ac:dyDescent="0.2">
      <c r="B278" s="1"/>
    </row>
    <row r="279" spans="2:2" x14ac:dyDescent="0.2">
      <c r="B279" s="1"/>
    </row>
    <row r="280" spans="2:2" x14ac:dyDescent="0.2">
      <c r="B280" s="1"/>
    </row>
    <row r="281" spans="2:2" x14ac:dyDescent="0.2">
      <c r="B281" s="1"/>
    </row>
    <row r="282" spans="2:2" x14ac:dyDescent="0.2">
      <c r="B282" s="1"/>
    </row>
    <row r="283" spans="2:2" x14ac:dyDescent="0.2">
      <c r="B283" s="1"/>
    </row>
    <row r="284" spans="2:2" x14ac:dyDescent="0.2">
      <c r="B284" s="1"/>
    </row>
    <row r="285" spans="2:2" x14ac:dyDescent="0.2">
      <c r="B285" s="1"/>
    </row>
    <row r="286" spans="2:2" x14ac:dyDescent="0.2">
      <c r="B286" s="1"/>
    </row>
    <row r="287" spans="2:2" x14ac:dyDescent="0.2">
      <c r="B287" s="1"/>
    </row>
    <row r="288" spans="2:2" x14ac:dyDescent="0.2">
      <c r="B288" s="1"/>
    </row>
    <row r="289" spans="2:2" x14ac:dyDescent="0.2">
      <c r="B289" s="1"/>
    </row>
    <row r="290" spans="2:2" x14ac:dyDescent="0.2">
      <c r="B290" s="1"/>
    </row>
    <row r="291" spans="2:2" x14ac:dyDescent="0.2">
      <c r="B291" s="1"/>
    </row>
    <row r="292" spans="2:2" x14ac:dyDescent="0.2">
      <c r="B292" s="1"/>
    </row>
    <row r="293" spans="2:2" x14ac:dyDescent="0.2">
      <c r="B293" s="1"/>
    </row>
    <row r="294" spans="2:2" x14ac:dyDescent="0.2">
      <c r="B294" s="1"/>
    </row>
    <row r="295" spans="2:2" x14ac:dyDescent="0.2">
      <c r="B295" s="1"/>
    </row>
    <row r="296" spans="2:2" x14ac:dyDescent="0.2">
      <c r="B296" s="1"/>
    </row>
    <row r="297" spans="2:2" x14ac:dyDescent="0.2">
      <c r="B297" s="1"/>
    </row>
    <row r="298" spans="2:2" x14ac:dyDescent="0.2">
      <c r="B298" s="1"/>
    </row>
    <row r="299" spans="2:2" x14ac:dyDescent="0.2">
      <c r="B299" s="1"/>
    </row>
    <row r="300" spans="2:2" x14ac:dyDescent="0.2">
      <c r="B300" s="1"/>
    </row>
    <row r="301" spans="2:2" x14ac:dyDescent="0.2">
      <c r="B301" s="1"/>
    </row>
    <row r="302" spans="2:2" x14ac:dyDescent="0.2">
      <c r="B302" s="1"/>
    </row>
    <row r="303" spans="2:2" x14ac:dyDescent="0.2">
      <c r="B303" s="1"/>
    </row>
    <row r="304" spans="2:2" x14ac:dyDescent="0.2">
      <c r="B304" s="1"/>
    </row>
    <row r="305" spans="2:2" x14ac:dyDescent="0.2">
      <c r="B305" s="1"/>
    </row>
    <row r="306" spans="2:2" x14ac:dyDescent="0.2">
      <c r="B306" s="1"/>
    </row>
    <row r="307" spans="2:2" x14ac:dyDescent="0.2">
      <c r="B307" s="1"/>
    </row>
  </sheetData>
  <mergeCells count="7">
    <mergeCell ref="D8:E8"/>
    <mergeCell ref="C8:C9"/>
    <mergeCell ref="B1:E1"/>
    <mergeCell ref="B2:E2"/>
    <mergeCell ref="B3:E3"/>
    <mergeCell ref="B4:E4"/>
    <mergeCell ref="A5:E5"/>
  </mergeCells>
  <phoneticPr fontId="0" type="noConversion"/>
  <pageMargins left="0.16" right="0.2" top="0.43" bottom="0.2" header="0.5" footer="0.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finkom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Дмитриева, Любовь Карбаевна</cp:lastModifiedBy>
  <cp:lastPrinted>2022-07-14T11:43:22Z</cp:lastPrinted>
  <dcterms:created xsi:type="dcterms:W3CDTF">2006-05-12T06:58:42Z</dcterms:created>
  <dcterms:modified xsi:type="dcterms:W3CDTF">2022-07-14T11:43:30Z</dcterms:modified>
</cp:coreProperties>
</file>